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</sheets>
  <definedNames>
    <definedName name="_ftn1" localSheetId="0">List1!#REF!</definedName>
    <definedName name="_ftn2" localSheetId="0">List1!$M$18</definedName>
    <definedName name="_ftnref1" localSheetId="0">List1!$M$17</definedName>
    <definedName name="_ftnref2" localSheetId="0">List1!#REF!</definedName>
    <definedName name="_xlnm.Print_Area" localSheetId="0">List1!$A$1:$H$19</definedName>
  </definedNames>
  <calcPr calcId="145621" calcOnSave="0"/>
</workbook>
</file>

<file path=xl/calcChain.xml><?xml version="1.0" encoding="utf-8"?>
<calcChain xmlns="http://schemas.openxmlformats.org/spreadsheetml/2006/main">
  <c r="M18" i="1" l="1"/>
  <c r="M17" i="1"/>
  <c r="M16" i="1"/>
  <c r="M14" i="1"/>
  <c r="M13" i="1"/>
  <c r="M12" i="1"/>
  <c r="M11" i="1"/>
  <c r="M10" i="1"/>
  <c r="M9" i="1"/>
  <c r="M8" i="1"/>
  <c r="M7" i="1"/>
  <c r="N6" i="1" l="1"/>
  <c r="I8" i="1" s="1"/>
  <c r="I7" i="1" l="1"/>
  <c r="E8" i="1"/>
  <c r="C10" i="1"/>
  <c r="E7" i="1"/>
  <c r="D8" i="1"/>
  <c r="H8" i="1" s="1"/>
  <c r="E9" i="1"/>
  <c r="D7" i="1"/>
  <c r="H7" i="1" s="1"/>
  <c r="I10" i="1"/>
  <c r="C8" i="1"/>
  <c r="D9" i="1"/>
  <c r="H9" i="1" s="1"/>
  <c r="E10" i="1"/>
  <c r="I9" i="1"/>
  <c r="C9" i="1"/>
  <c r="D10" i="1"/>
  <c r="H10" i="1" s="1"/>
  <c r="C7" i="1"/>
  <c r="G11" i="1" l="1"/>
</calcChain>
</file>

<file path=xl/sharedStrings.xml><?xml version="1.0" encoding="utf-8"?>
<sst xmlns="http://schemas.openxmlformats.org/spreadsheetml/2006/main" count="89" uniqueCount="61">
  <si>
    <t>Žádost o užívání veřejného prostranství dle Obecně závazné vyhlášky č. 1-2011</t>
  </si>
  <si>
    <t>ŽADATEL</t>
  </si>
  <si>
    <t>FYZICKÁ OSOBA / FIRMA</t>
  </si>
  <si>
    <t>jméno a příjmení / název</t>
  </si>
  <si>
    <t>adresa / sídlo</t>
  </si>
  <si>
    <t>telefon</t>
  </si>
  <si>
    <t>e)   za vyhrazení trvalého parkovacího místa pro nákladní auto do 12t. nebo zemědělské a lesní stroje [1]</t>
  </si>
  <si>
    <t>f)    za vyhrazení trvalého parkovacího místa pro nákladní auto nad 12t. [2]</t>
  </si>
  <si>
    <t>[2] Trvalé parkovací místo je určeno pro vozidla parkující na daném místě více jak 5 dnů za jeden měsíc</t>
  </si>
  <si>
    <t>1)     Sazba poplatku činí za každý i započatý m2 a každý i započatý den:</t>
  </si>
  <si>
    <t>a)   za umístění prodejního zařízení sloužícího k prodeji tabákových výrobků a alkoholu</t>
  </si>
  <si>
    <t xml:space="preserve">i)      denní poplatek </t>
  </si>
  <si>
    <t xml:space="preserve">ii)     denní paušál </t>
  </si>
  <si>
    <t>b)   za umístění prodejního zařízení sloužícího k prodeji ovoce, zeleniny, sadby a jiných zemědělských produktů nebo potravin od prvovýrobce</t>
  </si>
  <si>
    <t>c)   za umístění zařízení lunaparků, cirkusů a jiných obdobných atrakcí</t>
  </si>
  <si>
    <t>i)      společný poplatek</t>
  </si>
  <si>
    <t>ii)     denní paušál – cirkusový stan</t>
  </si>
  <si>
    <t xml:space="preserve">iii)    denní paušál - kolotoč, atrakce </t>
  </si>
  <si>
    <t>iv)    denní paušál - střelnice a jiná zábavná zařízení</t>
  </si>
  <si>
    <t>d)   za umístění prodejního zařízení, sloužícího k jinému účelu než je uvedeno v písm. a) a b) a c)</t>
  </si>
  <si>
    <t>i)      roční paušál</t>
  </si>
  <si>
    <t>ii)     měsíční paušál</t>
  </si>
  <si>
    <t xml:space="preserve">i)      roční paušál </t>
  </si>
  <si>
    <t>g)   za umístění stavebního zařízení, stavebního nebo jiného materiálu a zboží (např. písek, kamenivo, dřevo, větve, cihly, autovraky, kontejner, jeřáb, dopravník, jiné stroje apod.)</t>
  </si>
  <si>
    <t>i)      denní poplatek</t>
  </si>
  <si>
    <t>h)   za umístění malého reklamního zařízení</t>
  </si>
  <si>
    <t>i)     za umístění velkoplošného reklamního zařízení o výměře reklamní plochy do 5 m2</t>
  </si>
  <si>
    <t>i)      týdenní paušál</t>
  </si>
  <si>
    <t>iii)    roční paušál</t>
  </si>
  <si>
    <t>j)     za umístění velkoplošného reklamního zařízení o výměře reklamní plochy nad 5 m2</t>
  </si>
  <si>
    <t>k)   za použití veřejného prostranství pro účely tvorby filmových a televizních děl</t>
  </si>
  <si>
    <t>i)      denní paušál</t>
  </si>
  <si>
    <t>ii)     týdenní paušál</t>
  </si>
  <si>
    <t>den / m2</t>
  </si>
  <si>
    <t>den</t>
  </si>
  <si>
    <t>den / ks</t>
  </si>
  <si>
    <t>rok / ks</t>
  </si>
  <si>
    <t>měsíc / ks</t>
  </si>
  <si>
    <t>paušál</t>
  </si>
  <si>
    <t>týden</t>
  </si>
  <si>
    <t>měsíc</t>
  </si>
  <si>
    <t>rok</t>
  </si>
  <si>
    <t>ZPŮSOB UŽÍVÁNÍ / POPLATEK</t>
  </si>
  <si>
    <t>ÚČEL</t>
  </si>
  <si>
    <t>SAZBA</t>
  </si>
  <si>
    <t>CENA</t>
  </si>
  <si>
    <t>DOBA</t>
  </si>
  <si>
    <t>CELKEM:</t>
  </si>
  <si>
    <t>DATUM PODÁNÍ:</t>
  </si>
  <si>
    <t>DATUM ZAHÁJENÍ:</t>
  </si>
  <si>
    <t>DATUM UKONČENÍ:</t>
  </si>
  <si>
    <t>podání</t>
  </si>
  <si>
    <t>zahájení</t>
  </si>
  <si>
    <t>ukončení</t>
  </si>
  <si>
    <t>MNOŽSTVÍ</t>
  </si>
  <si>
    <t>Sazba poplatku činí za každý i započatý m2 a každý i započatý den.</t>
  </si>
  <si>
    <t>Trvalé parkovací místo je určeno pro vozidla parkující na daném místě více jak 5 dnů za jeden měsíc.</t>
  </si>
  <si>
    <t>Poznámky:</t>
  </si>
  <si>
    <t>V žádosti vyplňte šedá políčka, případně vyberte z nabídky v nich uvedené pomocé šipky po kliknutí na políčko.</t>
  </si>
  <si>
    <t>podpis žadatele</t>
  </si>
  <si>
    <t>Podáno dne: 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</si>
</sst>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mbria"/>
      <family val="1"/>
      <charset val="238"/>
      <scheme val="major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9" fillId="0" borderId="0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tabSelected="1"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22.5703125" customWidth="1"/>
    <col min="2" max="2" width="22.28515625" customWidth="1"/>
    <col min="3" max="3" width="21.140625" customWidth="1"/>
    <col min="7" max="8" width="12.7109375" customWidth="1"/>
    <col min="9" max="9" width="5" hidden="1" customWidth="1"/>
    <col min="10" max="12" width="9.140625" hidden="1" customWidth="1"/>
    <col min="13" max="13" width="62.5703125" hidden="1" customWidth="1"/>
    <col min="14" max="14" width="24.7109375" hidden="1" customWidth="1"/>
    <col min="15" max="15" width="12.140625" hidden="1" customWidth="1"/>
    <col min="16" max="17" width="0" hidden="1" customWidth="1"/>
  </cols>
  <sheetData>
    <row r="1" spans="1:14" ht="32.25" customHeight="1" x14ac:dyDescent="0.25">
      <c r="A1" s="29" t="s">
        <v>0</v>
      </c>
      <c r="B1" s="30"/>
      <c r="C1" s="30"/>
      <c r="D1" s="30"/>
      <c r="E1" s="30"/>
      <c r="F1" s="30"/>
      <c r="G1" s="30"/>
      <c r="H1" s="31"/>
      <c r="M1" s="5"/>
    </row>
    <row r="2" spans="1:14" ht="20.25" x14ac:dyDescent="0.25">
      <c r="A2" s="32" t="s">
        <v>1</v>
      </c>
      <c r="B2" s="33"/>
      <c r="C2" s="33"/>
      <c r="D2" s="33"/>
      <c r="E2" s="33"/>
      <c r="F2" s="33"/>
      <c r="G2" s="33"/>
      <c r="H2" s="34"/>
      <c r="M2" s="5"/>
    </row>
    <row r="3" spans="1:14" ht="38.25" customHeight="1" x14ac:dyDescent="0.25">
      <c r="A3" s="24" t="s">
        <v>2</v>
      </c>
      <c r="B3" s="1" t="s">
        <v>3</v>
      </c>
      <c r="C3" s="35"/>
      <c r="D3" s="36"/>
      <c r="E3" s="36"/>
      <c r="F3" s="36"/>
      <c r="G3" s="36"/>
      <c r="H3" s="37"/>
      <c r="M3" s="5"/>
      <c r="N3" s="5"/>
    </row>
    <row r="4" spans="1:14" ht="25.5" customHeight="1" x14ac:dyDescent="0.25">
      <c r="A4" s="25"/>
      <c r="B4" s="1" t="s">
        <v>4</v>
      </c>
      <c r="C4" s="35"/>
      <c r="D4" s="36"/>
      <c r="E4" s="36"/>
      <c r="F4" s="36"/>
      <c r="G4" s="36"/>
      <c r="H4" s="37"/>
      <c r="M4" s="5"/>
      <c r="N4" s="5"/>
    </row>
    <row r="5" spans="1:14" x14ac:dyDescent="0.25">
      <c r="A5" s="26"/>
      <c r="B5" s="1" t="s">
        <v>5</v>
      </c>
      <c r="C5" s="35"/>
      <c r="D5" s="36"/>
      <c r="E5" s="36"/>
      <c r="F5" s="36"/>
      <c r="G5" s="36"/>
      <c r="H5" s="37"/>
      <c r="M5" s="5"/>
    </row>
    <row r="6" spans="1:14" x14ac:dyDescent="0.25">
      <c r="A6" s="45" t="s">
        <v>42</v>
      </c>
      <c r="B6" s="4" t="s">
        <v>43</v>
      </c>
      <c r="C6" s="27" t="s">
        <v>44</v>
      </c>
      <c r="D6" s="28"/>
      <c r="E6" s="28"/>
      <c r="F6" s="4" t="s">
        <v>46</v>
      </c>
      <c r="G6" s="4" t="s">
        <v>54</v>
      </c>
      <c r="H6" s="4" t="s">
        <v>45</v>
      </c>
      <c r="I6" s="9"/>
      <c r="M6" s="5"/>
      <c r="N6" s="8">
        <f>VLOOKUP(B7,M7:N18,2)</f>
        <v>4</v>
      </c>
    </row>
    <row r="7" spans="1:14" ht="20.25" customHeight="1" x14ac:dyDescent="0.25">
      <c r="A7" s="46"/>
      <c r="B7" s="38" t="s">
        <v>19</v>
      </c>
      <c r="C7" s="14" t="str">
        <f t="shared" ref="C7:E10" si="0">CHOOSE($N$6,N22,N27,N32,N37,N42,N47,N52,N57,N62,N66,N71)</f>
        <v xml:space="preserve">i)      denní poplatek </v>
      </c>
      <c r="D7" s="15">
        <f t="shared" si="0"/>
        <v>10</v>
      </c>
      <c r="E7" s="15" t="str">
        <f t="shared" si="0"/>
        <v>den / m2</v>
      </c>
      <c r="F7" s="18">
        <v>2</v>
      </c>
      <c r="G7" s="18">
        <v>10</v>
      </c>
      <c r="H7" s="17">
        <f>D7*F7*(IF(G7&gt;0,G7,1))</f>
        <v>200</v>
      </c>
      <c r="I7" s="10">
        <f>CHOOSE($N$6,Q22,Q27,Q32,Q37,Q42,Q47,Q52,Q57,Q62,Q66,Q71)</f>
        <v>2</v>
      </c>
      <c r="J7" s="13"/>
      <c r="K7" s="13"/>
      <c r="L7" s="13"/>
      <c r="M7" s="5" t="str">
        <f>M21</f>
        <v>a)   za umístění prodejního zařízení sloužícího k prodeji tabákových výrobků a alkoholu</v>
      </c>
      <c r="N7" s="6">
        <v>1</v>
      </c>
    </row>
    <row r="8" spans="1:14" ht="20.25" customHeight="1" x14ac:dyDescent="0.25">
      <c r="A8" s="46"/>
      <c r="B8" s="39"/>
      <c r="C8" s="14" t="str">
        <f t="shared" si="0"/>
        <v xml:space="preserve">ii)     denní paušál </v>
      </c>
      <c r="D8" s="15">
        <f t="shared" si="0"/>
        <v>100</v>
      </c>
      <c r="E8" s="15" t="str">
        <f t="shared" si="0"/>
        <v>den</v>
      </c>
      <c r="F8" s="18">
        <v>5</v>
      </c>
      <c r="G8" s="18"/>
      <c r="H8" s="17">
        <f t="shared" ref="H8:H10" si="1">D8*F8*(IF(G8&gt;0,G8,1))</f>
        <v>500</v>
      </c>
      <c r="I8" s="10">
        <f>CHOOSE($N$6,Q23,Q28,Q33,Q38,Q43,Q48,Q53,Q58,Q63,Q67,Q72)</f>
        <v>1</v>
      </c>
      <c r="J8" s="13"/>
      <c r="K8" s="13"/>
      <c r="L8" s="13"/>
      <c r="M8" s="5" t="str">
        <f>M26</f>
        <v>b)   za umístění prodejního zařízení sloužícího k prodeji ovoce, zeleniny, sadby a jiných zemědělských produktů nebo potravin od prvovýrobce</v>
      </c>
      <c r="N8" s="7">
        <v>2</v>
      </c>
    </row>
    <row r="9" spans="1:14" ht="20.25" customHeight="1" x14ac:dyDescent="0.25">
      <c r="A9" s="46"/>
      <c r="B9" s="39"/>
      <c r="C9" s="14">
        <f t="shared" si="0"/>
        <v>0</v>
      </c>
      <c r="D9" s="15">
        <f t="shared" si="0"/>
        <v>0</v>
      </c>
      <c r="E9" s="15">
        <f t="shared" si="0"/>
        <v>0</v>
      </c>
      <c r="F9" s="18"/>
      <c r="G9" s="18"/>
      <c r="H9" s="17">
        <f t="shared" si="1"/>
        <v>0</v>
      </c>
      <c r="I9" s="10">
        <f>CHOOSE($N$6,Q24,Q29,Q34,Q39,Q44,Q49,Q54,Q59,Q64,Q68,Q73)</f>
        <v>0</v>
      </c>
      <c r="J9" s="13"/>
      <c r="K9" s="13"/>
      <c r="L9" s="13"/>
      <c r="M9" t="str">
        <f>M31</f>
        <v>c)   za umístění zařízení lunaparků, cirkusů a jiných obdobných atrakcí</v>
      </c>
      <c r="N9" s="6">
        <v>3</v>
      </c>
    </row>
    <row r="10" spans="1:14" ht="20.25" customHeight="1" x14ac:dyDescent="0.25">
      <c r="A10" s="46"/>
      <c r="B10" s="40"/>
      <c r="C10" s="14">
        <f t="shared" si="0"/>
        <v>0</v>
      </c>
      <c r="D10" s="15">
        <f t="shared" si="0"/>
        <v>0</v>
      </c>
      <c r="E10" s="15">
        <f t="shared" si="0"/>
        <v>0</v>
      </c>
      <c r="F10" s="18"/>
      <c r="G10" s="18"/>
      <c r="H10" s="17">
        <f t="shared" si="1"/>
        <v>0</v>
      </c>
      <c r="I10" s="10">
        <f>CHOOSE($N$6,Q25,Q30,Q35,Q40,Q45,Q50,Q55,Q60,Q65,Q69,Q74)</f>
        <v>0</v>
      </c>
      <c r="J10" s="13"/>
      <c r="K10" s="13"/>
      <c r="L10" s="13"/>
      <c r="M10" s="5" t="str">
        <f>M36</f>
        <v>d)   za umístění prodejního zařízení, sloužícího k jinému účelu než je uvedeno v písm. a) a b) a c)</v>
      </c>
      <c r="N10" s="6">
        <v>4</v>
      </c>
    </row>
    <row r="11" spans="1:14" ht="25.5" x14ac:dyDescent="0.25">
      <c r="A11" s="47"/>
      <c r="B11" s="3"/>
      <c r="C11" s="12"/>
      <c r="D11" s="16"/>
      <c r="E11" s="43" t="s">
        <v>47</v>
      </c>
      <c r="F11" s="44"/>
      <c r="G11" s="41">
        <f>SUM(H7:H10)</f>
        <v>700</v>
      </c>
      <c r="H11" s="42"/>
      <c r="I11" s="10"/>
      <c r="J11" s="13"/>
      <c r="K11" s="13"/>
      <c r="L11" s="13"/>
      <c r="M11" s="5" t="str">
        <f>M41</f>
        <v>e)   za vyhrazení trvalého parkovacího místa pro nákladní auto do 12t. nebo zemědělské a lesní stroje [1]</v>
      </c>
      <c r="N11" s="6">
        <v>5</v>
      </c>
    </row>
    <row r="12" spans="1:14" ht="18.75" customHeight="1" x14ac:dyDescent="0.25">
      <c r="A12" s="2" t="s">
        <v>48</v>
      </c>
      <c r="B12" s="2" t="s">
        <v>51</v>
      </c>
      <c r="C12" s="35"/>
      <c r="D12" s="36"/>
      <c r="E12" s="36"/>
      <c r="F12" s="36"/>
      <c r="G12" s="36"/>
      <c r="H12" s="37"/>
      <c r="I12" s="10"/>
      <c r="M12" s="5" t="str">
        <f>M46</f>
        <v>f)    za vyhrazení trvalého parkovacího místa pro nákladní auto nad 12t. [2]</v>
      </c>
      <c r="N12" s="6">
        <v>6</v>
      </c>
    </row>
    <row r="13" spans="1:14" ht="18.75" customHeight="1" x14ac:dyDescent="0.25">
      <c r="A13" s="2" t="s">
        <v>49</v>
      </c>
      <c r="B13" s="2" t="s">
        <v>52</v>
      </c>
      <c r="C13" s="35"/>
      <c r="D13" s="36"/>
      <c r="E13" s="36"/>
      <c r="F13" s="36"/>
      <c r="G13" s="36"/>
      <c r="H13" s="37"/>
      <c r="I13" s="11"/>
      <c r="M13" s="5" t="str">
        <f>M51</f>
        <v>g)   za umístění stavebního zařízení, stavebního nebo jiného materiálu a zboží (např. písek, kamenivo, dřevo, větve, cihly, autovraky, kontejner, jeřáb, dopravník, jiné stroje apod.)</v>
      </c>
      <c r="N13" s="6">
        <v>7</v>
      </c>
    </row>
    <row r="14" spans="1:14" ht="18.75" customHeight="1" x14ac:dyDescent="0.25">
      <c r="A14" s="2" t="s">
        <v>50</v>
      </c>
      <c r="B14" s="2" t="s">
        <v>53</v>
      </c>
      <c r="C14" s="35"/>
      <c r="D14" s="36"/>
      <c r="E14" s="36"/>
      <c r="F14" s="36"/>
      <c r="G14" s="36"/>
      <c r="H14" s="37"/>
      <c r="I14" s="9"/>
      <c r="M14" s="5" t="str">
        <f>M56</f>
        <v>h)   za umístění malého reklamního zařízení</v>
      </c>
      <c r="N14" s="6">
        <v>8</v>
      </c>
    </row>
    <row r="15" spans="1:14" ht="45" customHeight="1" x14ac:dyDescent="0.25">
      <c r="A15" s="54" t="s">
        <v>60</v>
      </c>
      <c r="B15" s="54"/>
      <c r="C15" s="50"/>
      <c r="D15" s="50"/>
      <c r="E15" s="50"/>
      <c r="F15" s="50"/>
      <c r="G15" s="51"/>
      <c r="H15" s="51"/>
      <c r="I15" s="9"/>
      <c r="M15" s="5"/>
      <c r="N15" s="6"/>
    </row>
    <row r="16" spans="1:14" s="20" customFormat="1" ht="15" customHeight="1" x14ac:dyDescent="0.25">
      <c r="A16" s="48" t="s">
        <v>57</v>
      </c>
      <c r="B16" s="23"/>
      <c r="C16" s="49"/>
      <c r="D16" s="19"/>
      <c r="E16" s="19"/>
      <c r="F16" s="19"/>
      <c r="G16" s="52" t="s">
        <v>59</v>
      </c>
      <c r="H16" s="52"/>
      <c r="I16" s="19"/>
      <c r="M16" s="21" t="str">
        <f>M61</f>
        <v>i)     za umístění velkoplošného reklamního zařízení o výměře reklamní plochy do 5 m2</v>
      </c>
      <c r="N16" s="22">
        <v>9</v>
      </c>
    </row>
    <row r="17" spans="1:17" s="20" customFormat="1" ht="15" customHeight="1" x14ac:dyDescent="0.25">
      <c r="A17" s="53" t="s">
        <v>55</v>
      </c>
      <c r="B17" s="53"/>
      <c r="C17" s="53"/>
      <c r="D17" s="53"/>
      <c r="E17" s="53"/>
      <c r="F17" s="53"/>
      <c r="G17" s="53"/>
      <c r="H17" s="53"/>
      <c r="M17" s="21" t="str">
        <f>M65</f>
        <v>j)     za umístění velkoplošného reklamního zařízení o výměře reklamní plochy nad 5 m2</v>
      </c>
      <c r="N17" s="22">
        <v>10</v>
      </c>
    </row>
    <row r="18" spans="1:17" s="20" customFormat="1" ht="15" customHeight="1" x14ac:dyDescent="0.25">
      <c r="A18" s="53" t="s">
        <v>56</v>
      </c>
      <c r="B18" s="53"/>
      <c r="C18" s="53"/>
      <c r="D18" s="53"/>
      <c r="E18" s="53"/>
      <c r="F18" s="53"/>
      <c r="G18" s="53"/>
      <c r="H18" s="53"/>
      <c r="M18" s="21" t="str">
        <f>M70</f>
        <v>k)   za použití veřejného prostranství pro účely tvorby filmových a televizních děl</v>
      </c>
      <c r="N18" s="22">
        <v>11</v>
      </c>
    </row>
    <row r="19" spans="1:17" x14ac:dyDescent="0.25">
      <c r="A19" s="53" t="s">
        <v>58</v>
      </c>
      <c r="B19" s="53"/>
      <c r="C19" s="53"/>
      <c r="D19" s="53"/>
      <c r="E19" s="53"/>
      <c r="F19" s="53"/>
      <c r="G19" s="53"/>
      <c r="H19" s="53"/>
    </row>
    <row r="20" spans="1:17" x14ac:dyDescent="0.25">
      <c r="L20" t="s">
        <v>9</v>
      </c>
    </row>
    <row r="21" spans="1:17" x14ac:dyDescent="0.25">
      <c r="M21" t="s">
        <v>10</v>
      </c>
    </row>
    <row r="22" spans="1:17" x14ac:dyDescent="0.25">
      <c r="N22" t="s">
        <v>11</v>
      </c>
      <c r="O22">
        <v>20</v>
      </c>
      <c r="P22" t="s">
        <v>33</v>
      </c>
      <c r="Q22">
        <v>2</v>
      </c>
    </row>
    <row r="23" spans="1:17" x14ac:dyDescent="0.25">
      <c r="N23" t="s">
        <v>12</v>
      </c>
      <c r="O23">
        <v>150</v>
      </c>
      <c r="P23" t="s">
        <v>34</v>
      </c>
      <c r="Q23">
        <v>1</v>
      </c>
    </row>
    <row r="26" spans="1:17" x14ac:dyDescent="0.25">
      <c r="M26" t="s">
        <v>13</v>
      </c>
    </row>
    <row r="27" spans="1:17" x14ac:dyDescent="0.25">
      <c r="N27" t="s">
        <v>11</v>
      </c>
      <c r="O27">
        <v>5</v>
      </c>
      <c r="P27" t="s">
        <v>33</v>
      </c>
      <c r="Q27">
        <v>2</v>
      </c>
    </row>
    <row r="28" spans="1:17" x14ac:dyDescent="0.25">
      <c r="N28" t="s">
        <v>12</v>
      </c>
      <c r="O28">
        <v>50</v>
      </c>
      <c r="P28" t="s">
        <v>34</v>
      </c>
      <c r="Q28">
        <v>1</v>
      </c>
    </row>
    <row r="31" spans="1:17" x14ac:dyDescent="0.25">
      <c r="M31" t="s">
        <v>14</v>
      </c>
    </row>
    <row r="32" spans="1:17" x14ac:dyDescent="0.25">
      <c r="N32" t="s">
        <v>15</v>
      </c>
      <c r="O32">
        <v>5</v>
      </c>
      <c r="P32" t="s">
        <v>33</v>
      </c>
      <c r="Q32">
        <v>2</v>
      </c>
    </row>
    <row r="33" spans="13:17" x14ac:dyDescent="0.25">
      <c r="N33" t="s">
        <v>16</v>
      </c>
      <c r="O33">
        <v>300</v>
      </c>
      <c r="P33" t="s">
        <v>35</v>
      </c>
      <c r="Q33">
        <v>2</v>
      </c>
    </row>
    <row r="34" spans="13:17" x14ac:dyDescent="0.25">
      <c r="N34" t="s">
        <v>17</v>
      </c>
      <c r="O34">
        <v>200</v>
      </c>
      <c r="P34" t="s">
        <v>35</v>
      </c>
      <c r="Q34">
        <v>2</v>
      </c>
    </row>
    <row r="35" spans="13:17" x14ac:dyDescent="0.25">
      <c r="N35" t="s">
        <v>18</v>
      </c>
      <c r="O35">
        <v>100</v>
      </c>
      <c r="P35" t="s">
        <v>35</v>
      </c>
      <c r="Q35">
        <v>2</v>
      </c>
    </row>
    <row r="36" spans="13:17" x14ac:dyDescent="0.25">
      <c r="M36" t="s">
        <v>19</v>
      </c>
    </row>
    <row r="37" spans="13:17" x14ac:dyDescent="0.25">
      <c r="N37" t="s">
        <v>11</v>
      </c>
      <c r="O37">
        <v>10</v>
      </c>
      <c r="P37" t="s">
        <v>33</v>
      </c>
      <c r="Q37">
        <v>2</v>
      </c>
    </row>
    <row r="38" spans="13:17" x14ac:dyDescent="0.25">
      <c r="N38" t="s">
        <v>12</v>
      </c>
      <c r="O38">
        <v>100</v>
      </c>
      <c r="P38" t="s">
        <v>34</v>
      </c>
      <c r="Q38">
        <v>1</v>
      </c>
    </row>
    <row r="41" spans="13:17" x14ac:dyDescent="0.25">
      <c r="M41" t="s">
        <v>6</v>
      </c>
    </row>
    <row r="42" spans="13:17" x14ac:dyDescent="0.25">
      <c r="N42" t="s">
        <v>20</v>
      </c>
      <c r="O42">
        <v>1000</v>
      </c>
      <c r="P42" t="s">
        <v>36</v>
      </c>
      <c r="Q42">
        <v>2</v>
      </c>
    </row>
    <row r="43" spans="13:17" x14ac:dyDescent="0.25">
      <c r="N43" t="s">
        <v>21</v>
      </c>
      <c r="O43">
        <v>100</v>
      </c>
      <c r="P43" t="s">
        <v>37</v>
      </c>
      <c r="Q43">
        <v>2</v>
      </c>
    </row>
    <row r="46" spans="13:17" x14ac:dyDescent="0.25">
      <c r="M46" t="s">
        <v>7</v>
      </c>
    </row>
    <row r="47" spans="13:17" x14ac:dyDescent="0.25">
      <c r="N47" t="s">
        <v>22</v>
      </c>
      <c r="O47">
        <v>3000</v>
      </c>
      <c r="P47" t="s">
        <v>36</v>
      </c>
      <c r="Q47">
        <v>2</v>
      </c>
    </row>
    <row r="48" spans="13:17" x14ac:dyDescent="0.25">
      <c r="N48" t="s">
        <v>21</v>
      </c>
      <c r="O48">
        <v>300</v>
      </c>
      <c r="P48" t="s">
        <v>37</v>
      </c>
      <c r="Q48">
        <v>2</v>
      </c>
    </row>
    <row r="51" spans="13:17" x14ac:dyDescent="0.25">
      <c r="M51" t="s">
        <v>23</v>
      </c>
    </row>
    <row r="52" spans="13:17" x14ac:dyDescent="0.25">
      <c r="N52" t="s">
        <v>24</v>
      </c>
      <c r="O52">
        <v>5</v>
      </c>
      <c r="P52" t="s">
        <v>33</v>
      </c>
      <c r="Q52">
        <v>2</v>
      </c>
    </row>
    <row r="53" spans="13:17" x14ac:dyDescent="0.25">
      <c r="N53" t="s">
        <v>12</v>
      </c>
      <c r="O53">
        <v>50</v>
      </c>
      <c r="P53" t="s">
        <v>33</v>
      </c>
      <c r="Q53">
        <v>2</v>
      </c>
    </row>
    <row r="56" spans="13:17" x14ac:dyDescent="0.25">
      <c r="M56" t="s">
        <v>25</v>
      </c>
    </row>
    <row r="57" spans="13:17" x14ac:dyDescent="0.25">
      <c r="N57" t="s">
        <v>38</v>
      </c>
      <c r="O57">
        <v>50</v>
      </c>
      <c r="P57" t="s">
        <v>34</v>
      </c>
      <c r="Q57">
        <v>1</v>
      </c>
    </row>
    <row r="61" spans="13:17" x14ac:dyDescent="0.25">
      <c r="M61" t="s">
        <v>26</v>
      </c>
    </row>
    <row r="62" spans="13:17" x14ac:dyDescent="0.25">
      <c r="N62" t="s">
        <v>27</v>
      </c>
      <c r="O62">
        <v>50</v>
      </c>
      <c r="P62" t="s">
        <v>39</v>
      </c>
      <c r="Q62">
        <v>1</v>
      </c>
    </row>
    <row r="63" spans="13:17" x14ac:dyDescent="0.25">
      <c r="N63" t="s">
        <v>21</v>
      </c>
      <c r="O63">
        <v>150</v>
      </c>
      <c r="P63" t="s">
        <v>40</v>
      </c>
      <c r="Q63">
        <v>1</v>
      </c>
    </row>
    <row r="64" spans="13:17" x14ac:dyDescent="0.25">
      <c r="N64" t="s">
        <v>28</v>
      </c>
      <c r="O64">
        <v>1500</v>
      </c>
      <c r="P64" t="s">
        <v>41</v>
      </c>
      <c r="Q64">
        <v>1</v>
      </c>
    </row>
    <row r="65" spans="13:17" x14ac:dyDescent="0.25">
      <c r="M65" t="s">
        <v>29</v>
      </c>
    </row>
    <row r="66" spans="13:17" x14ac:dyDescent="0.25">
      <c r="N66" t="s">
        <v>27</v>
      </c>
      <c r="O66">
        <v>100</v>
      </c>
      <c r="P66" t="s">
        <v>39</v>
      </c>
      <c r="Q66">
        <v>1</v>
      </c>
    </row>
    <row r="67" spans="13:17" x14ac:dyDescent="0.25">
      <c r="N67" t="s">
        <v>21</v>
      </c>
      <c r="O67">
        <v>300</v>
      </c>
      <c r="P67" t="s">
        <v>40</v>
      </c>
      <c r="Q67">
        <v>1</v>
      </c>
    </row>
    <row r="68" spans="13:17" x14ac:dyDescent="0.25">
      <c r="N68" t="s">
        <v>28</v>
      </c>
      <c r="O68">
        <v>3000</v>
      </c>
      <c r="P68" t="s">
        <v>41</v>
      </c>
      <c r="Q68">
        <v>1</v>
      </c>
    </row>
    <row r="70" spans="13:17" x14ac:dyDescent="0.25">
      <c r="M70" t="s">
        <v>30</v>
      </c>
    </row>
    <row r="71" spans="13:17" x14ac:dyDescent="0.25">
      <c r="N71" t="s">
        <v>31</v>
      </c>
      <c r="O71">
        <v>5000</v>
      </c>
      <c r="P71" t="s">
        <v>34</v>
      </c>
      <c r="Q71">
        <v>1</v>
      </c>
    </row>
    <row r="72" spans="13:17" x14ac:dyDescent="0.25">
      <c r="N72" t="s">
        <v>32</v>
      </c>
      <c r="O72">
        <v>20000</v>
      </c>
      <c r="P72" t="s">
        <v>39</v>
      </c>
      <c r="Q72">
        <v>1</v>
      </c>
    </row>
    <row r="76" spans="13:17" x14ac:dyDescent="0.25">
      <c r="N76" t="s">
        <v>8</v>
      </c>
    </row>
  </sheetData>
  <mergeCells count="19">
    <mergeCell ref="C14:H14"/>
    <mergeCell ref="A6:A11"/>
    <mergeCell ref="A17:H17"/>
    <mergeCell ref="A18:H18"/>
    <mergeCell ref="A19:H19"/>
    <mergeCell ref="G16:H16"/>
    <mergeCell ref="A15:B15"/>
    <mergeCell ref="B7:B10"/>
    <mergeCell ref="G11:H11"/>
    <mergeCell ref="E11:F11"/>
    <mergeCell ref="C12:H12"/>
    <mergeCell ref="C13:H13"/>
    <mergeCell ref="A3:A5"/>
    <mergeCell ref="C6:E6"/>
    <mergeCell ref="A1:H1"/>
    <mergeCell ref="A2:H2"/>
    <mergeCell ref="C3:H3"/>
    <mergeCell ref="C4:H4"/>
    <mergeCell ref="C5:H5"/>
  </mergeCells>
  <conditionalFormatting sqref="C7:H10">
    <cfRule type="cellIs" dxfId="0" priority="1" operator="greaterThan">
      <formula>0</formula>
    </cfRule>
  </conditionalFormatting>
  <dataValidations count="5">
    <dataValidation type="list" allowBlank="1" showInputMessage="1" showErrorMessage="1" sqref="C14:F15">
      <formula1>$G$10:$G$11</formula1>
    </dataValidation>
    <dataValidation type="list" allowBlank="1" showInputMessage="1" showErrorMessage="1" sqref="B11">
      <formula1>$G$7:$G$8</formula1>
    </dataValidation>
    <dataValidation type="list" allowBlank="1" showInputMessage="1" showErrorMessage="1" sqref="B7">
      <formula1>$M$7:$M$18</formula1>
    </dataValidation>
    <dataValidation type="custom" allowBlank="1" showInputMessage="1" showErrorMessage="1" errorTitle="CHYBA" error="Hodnotu u této položky nelze zadat!" sqref="F7:F10">
      <formula1>I7&gt;0</formula1>
    </dataValidation>
    <dataValidation type="custom" allowBlank="1" showInputMessage="1" showErrorMessage="1" errorTitle="CHYBA" error="Hodnotu u této položky nelze zadat!" sqref="G7:G10">
      <formula1>I7=2</formula1>
    </dataValidation>
  </dataValidations>
  <pageMargins left="0.7" right="0.7" top="0.78740157499999996" bottom="0.78740157499999996" header="0.3" footer="0.3"/>
  <pageSetup paperSize="9" scale="73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List1!_ftn2</vt:lpstr>
      <vt:lpstr>List1!_ftnref1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KUBICEK</dc:creator>
  <cp:lastModifiedBy>KUBICEK</cp:lastModifiedBy>
  <dcterms:created xsi:type="dcterms:W3CDTF">2012-01-04T16:38:34Z</dcterms:created>
  <dcterms:modified xsi:type="dcterms:W3CDTF">2013-01-31T06:21:47Z</dcterms:modified>
</cp:coreProperties>
</file>